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 2025 год\ИСПОЛНЕНИЕ\Исполнение за 1 квартал 2025года\исполнение 1 квартал 2025\Постановление об исполнении бюджета за 1 квартал 2025 года\"/>
    </mc:Choice>
  </mc:AlternateContent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62913"/>
</workbook>
</file>

<file path=xl/calcChain.xml><?xml version="1.0" encoding="utf-8"?>
<calcChain xmlns="http://schemas.openxmlformats.org/spreadsheetml/2006/main">
  <c r="V53" i="2" l="1"/>
  <c r="U11" i="2"/>
  <c r="V64" i="2" l="1"/>
  <c r="V63" i="2" s="1"/>
  <c r="U64" i="2"/>
  <c r="U63" i="2" s="1"/>
  <c r="N64" i="2"/>
  <c r="N63" i="2" s="1"/>
  <c r="W71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70" i="2"/>
  <c r="V69" i="2" s="1"/>
  <c r="V68" i="2" s="1"/>
  <c r="V67" i="2" s="1"/>
  <c r="U70" i="2"/>
  <c r="N70" i="2"/>
  <c r="V61" i="2"/>
  <c r="V60" i="2" s="1"/>
  <c r="V58" i="2"/>
  <c r="V57" i="2" s="1"/>
  <c r="V55" i="2"/>
  <c r="V54" i="2" s="1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9" i="2"/>
  <c r="V28" i="2" s="1"/>
  <c r="V25" i="2"/>
  <c r="V24" i="2" s="1"/>
  <c r="V23" i="2" s="1"/>
  <c r="V21" i="2"/>
  <c r="V19" i="2"/>
  <c r="V17" i="2"/>
  <c r="V14" i="2"/>
  <c r="V13" i="2" s="1"/>
  <c r="V52" i="2" l="1"/>
  <c r="W70" i="2"/>
  <c r="V27" i="2"/>
  <c r="V16" i="2"/>
  <c r="V12" i="2" s="1"/>
  <c r="W61" i="2"/>
  <c r="U61" i="2"/>
  <c r="U60" i="2" s="1"/>
  <c r="N61" i="2"/>
  <c r="N60" i="2" s="1"/>
  <c r="N53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49" i="2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5" i="2"/>
  <c r="U24" i="2" s="1"/>
  <c r="U23" i="2" s="1"/>
  <c r="N25" i="2"/>
  <c r="N24" i="2" s="1"/>
  <c r="N23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W60" i="2" l="1"/>
  <c r="U53" i="2"/>
  <c r="U16" i="2"/>
  <c r="W16" i="2" s="1"/>
  <c r="N52" i="2"/>
  <c r="N10" i="2" s="1"/>
  <c r="N42" i="2"/>
  <c r="N41" i="2" s="1"/>
  <c r="N40" i="2" s="1"/>
  <c r="V11" i="2"/>
  <c r="V10" i="2" s="1"/>
  <c r="V72" i="2" s="1"/>
  <c r="U27" i="2"/>
  <c r="W27" i="2" s="1"/>
  <c r="U13" i="2"/>
  <c r="W14" i="2"/>
  <c r="W13" i="2" s="1"/>
  <c r="N27" i="2"/>
  <c r="N16" i="2"/>
  <c r="N12" i="2" s="1"/>
  <c r="U42" i="2"/>
  <c r="N69" i="2"/>
  <c r="N68" i="2" s="1"/>
  <c r="N67" i="2" s="1"/>
  <c r="U69" i="2"/>
  <c r="U68" i="2" s="1"/>
  <c r="U67" i="2" s="1"/>
  <c r="W67" i="2" s="1"/>
  <c r="W69" i="2"/>
  <c r="W68" i="2" s="1"/>
  <c r="U12" i="2" l="1"/>
  <c r="W12" i="2" s="1"/>
  <c r="N11" i="2"/>
  <c r="N72" i="2" s="1"/>
  <c r="U52" i="2"/>
  <c r="W53" i="2"/>
  <c r="U41" i="2"/>
  <c r="U40" i="2" s="1"/>
  <c r="W40" i="2" s="1"/>
  <c r="W42" i="2"/>
  <c r="W41" i="2" s="1"/>
  <c r="W52" i="2" l="1"/>
  <c r="W11" i="2"/>
  <c r="U10" i="2"/>
  <c r="U72" i="2" l="1"/>
  <c r="W72" i="2" s="1"/>
  <c r="W10" i="2"/>
</calcChain>
</file>

<file path=xl/sharedStrings.xml><?xml version="1.0" encoding="utf-8"?>
<sst xmlns="http://schemas.openxmlformats.org/spreadsheetml/2006/main" count="366" uniqueCount="75">
  <si>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</si>
  <si>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</si>
  <si>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</si>
  <si>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</si>
  <si>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</si>
  <si>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</si>
  <si>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</si>
  <si>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</si>
  <si>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</si>
  <si>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</si>
  <si>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</si>
  <si>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</si>
  <si>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</si>
  <si>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</si>
  <si>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</si>
  <si>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</si>
  <si>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</si>
  <si>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</si>
  <si>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</si>
  <si>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</si>
  <si>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</si>
  <si>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</si>
  <si>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</si>
  <si>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</si>
  <si>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</si>
  <si>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</si>
  <si>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</si>
  <si>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</si>
  <si>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</si>
  <si>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</si>
  <si>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</si>
  <si>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</si>
  <si>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</si>
  <si>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</si>
  <si>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</si>
  <si>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</si>
  <si>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</si>
  <si>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</si>
  <si>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</si>
  <si>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</si>
  <si>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</si>
  <si>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</si>
  <si>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</si>
  <si>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</si>
  <si>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</si>
  <si>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</si>
  <si>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</si>
  <si>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</si>
  <si>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</si>
  <si>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</si>
  <si>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</si>
  <si>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</si>
  <si>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</si>
  <si>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</si>
  <si>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</si>
  <si>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</si>
  <si>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</si>
  <si>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</si>
  <si>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</si>
  <si>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</si>
  <si>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</si>
  <si>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</si>
  <si>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</si>
  <si>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</si>
  <si>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</si>
  <si>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</si>
  <si>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</si>
  <si>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</si>
  <si>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</si>
  <si>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</si>
  <si>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>от 22.04.2025г. №28</t>
  </si>
  <si>
    <t>Утверждено на 2025 год</t>
  </si>
  <si>
    <t>Уточненная бюджетная роспись на 2025 год</t>
  </si>
  <si>
    <t>Кассовое исполнение за 1 квартал 2025года</t>
  </si>
  <si>
    <t xml:space="preserve">Брянской области за 1 квартал 2025года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</si>
</sst>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4"/>
  <sheetViews>
    <sheetView showGridLines="0" tabSelected="1" zoomScaleNormal="100" zoomScaleSheetLayoutView="100" workbookViewId="0">
      <pane ySplit="9" topLeftCell="A10" activePane="bottomLeft" state="frozen"/>
      <selection pane="bottomLeft" activeCell="A3" sqref="A3:W3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64</v>
      </c>
      <c r="V1" s="22"/>
      <c r="W1" s="22"/>
      <c r="X1" s="2"/>
    </row>
    <row r="2" spans="1:24" ht="15.75" customHeight="1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70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42</v>
      </c>
      <c r="X8" s="2"/>
    </row>
    <row r="9" spans="1:24" ht="75.75" customHeight="1" x14ac:dyDescent="0.25">
      <c r="A9" s="3" t="s">
        <v>60</v>
      </c>
      <c r="B9" s="3" t="s">
        <v>45</v>
      </c>
      <c r="C9" s="3" t="s">
        <v>46</v>
      </c>
      <c r="D9" s="3" t="s">
        <v>47</v>
      </c>
      <c r="E9" s="3" t="s">
        <v>48</v>
      </c>
      <c r="F9" s="3" t="s">
        <v>49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71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72</v>
      </c>
      <c r="V9" s="3" t="s">
        <v>73</v>
      </c>
      <c r="W9" s="3" t="s">
        <v>65</v>
      </c>
      <c r="X9" s="2"/>
    </row>
    <row r="10" spans="1:24" x14ac:dyDescent="0.25">
      <c r="A10" s="4" t="s">
        <v>63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N11+N40+N47+N52+N67</f>
        <v>5919046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U11+U40+U47+U52+U67</f>
        <v>5919046</v>
      </c>
      <c r="V10" s="6">
        <f>V11+V40+V47+V52+V67</f>
        <v>694413.92999999993</v>
      </c>
      <c r="W10" s="6">
        <f>V10/U10*100</f>
        <v>11.731855606460904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50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2704171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2704171</v>
      </c>
      <c r="V11" s="6">
        <f>V12+V23+V27</f>
        <v>456156.96</v>
      </c>
      <c r="W11" s="6">
        <f>V11/U11*100</f>
        <v>16.868643292158669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50</v>
      </c>
      <c r="D12" s="11" t="s">
        <v>51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2426171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2426171</v>
      </c>
      <c r="V12" s="6">
        <f>V13+V16</f>
        <v>414186.13</v>
      </c>
      <c r="W12" s="6">
        <f>V12/U12*100</f>
        <v>17.071596767086906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50</v>
      </c>
      <c r="D13" s="11" t="s">
        <v>51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682976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682976</v>
      </c>
      <c r="V13" s="6">
        <f>V14</f>
        <v>162559.75</v>
      </c>
      <c r="W13" s="6">
        <f>W14</f>
        <v>23.801678243452184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50</v>
      </c>
      <c r="D14" s="11" t="s">
        <v>51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682976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682976</v>
      </c>
      <c r="V14" s="6">
        <f>V15</f>
        <v>162559.75</v>
      </c>
      <c r="W14" s="6">
        <f>V14/U14*100</f>
        <v>23.801678243452184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50</v>
      </c>
      <c r="D15" s="11" t="s">
        <v>51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682976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682976</v>
      </c>
      <c r="V15" s="6">
        <v>162559.75</v>
      </c>
      <c r="W15" s="6">
        <f>V15/U15*100</f>
        <v>23.801678243452184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50</v>
      </c>
      <c r="D16" s="11" t="s">
        <v>51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1743195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1743195</v>
      </c>
      <c r="V16" s="6">
        <f>V17+V19+V21</f>
        <v>251626.38</v>
      </c>
      <c r="W16" s="6">
        <f>V16/U16*100</f>
        <v>14.434780962542918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50</v>
      </c>
      <c r="D17" s="11" t="s">
        <v>51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839273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839273</v>
      </c>
      <c r="V17" s="6">
        <f>V18</f>
        <v>147984.71</v>
      </c>
      <c r="W17" s="6">
        <f>W18</f>
        <v>17.632487879390855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50</v>
      </c>
      <c r="D18" s="11" t="s">
        <v>51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839273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839273</v>
      </c>
      <c r="V18" s="6">
        <v>147984.71</v>
      </c>
      <c r="W18" s="6">
        <f>V18/U18*100</f>
        <v>17.632487879390855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50</v>
      </c>
      <c r="D19" s="11" t="s">
        <v>51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893422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893422</v>
      </c>
      <c r="V19" s="6">
        <f>V20</f>
        <v>103501.67</v>
      </c>
      <c r="W19" s="6">
        <f>W20</f>
        <v>11.584857995437767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50</v>
      </c>
      <c r="D20" s="11" t="s">
        <v>51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893422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893422</v>
      </c>
      <c r="V20" s="6">
        <v>103501.67</v>
      </c>
      <c r="W20" s="6">
        <f>V20/U20*100</f>
        <v>11.584857995437767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50</v>
      </c>
      <c r="D21" s="11" t="s">
        <v>51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10500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10500</v>
      </c>
      <c r="V21" s="6">
        <f>V22</f>
        <v>140</v>
      </c>
      <c r="W21" s="6">
        <f>W22</f>
        <v>1.3333333333333335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50</v>
      </c>
      <c r="D22" s="11" t="s">
        <v>51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10500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10500</v>
      </c>
      <c r="V22" s="6">
        <v>140</v>
      </c>
      <c r="W22" s="6">
        <f>V22/U22*100</f>
        <v>1.3333333333333335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50</v>
      </c>
      <c r="D23" s="11" t="s">
        <v>52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50</v>
      </c>
      <c r="D24" s="11" t="s">
        <v>52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50</v>
      </c>
      <c r="D25" s="11" t="s">
        <v>52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50</v>
      </c>
      <c r="D26" s="11" t="s">
        <v>52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50</v>
      </c>
      <c r="D27" s="11" t="s">
        <v>53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276000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276000</v>
      </c>
      <c r="V27" s="6">
        <f>V28+V31+V34</f>
        <v>41970.83</v>
      </c>
      <c r="W27" s="6">
        <f>V27/U27*100</f>
        <v>15.206822463768116</v>
      </c>
      <c r="X27" s="2"/>
    </row>
    <row r="28" spans="1:24" ht="38.25" outlineLevel="3" x14ac:dyDescent="0.25">
      <c r="A28" s="4" t="s">
        <v>59</v>
      </c>
      <c r="B28" s="5" t="s">
        <v>1</v>
      </c>
      <c r="C28" s="11" t="s">
        <v>50</v>
      </c>
      <c r="D28" s="11" t="s">
        <v>53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70500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70500</v>
      </c>
      <c r="V28" s="6">
        <f t="shared" si="1"/>
        <v>3000</v>
      </c>
      <c r="W28" s="6">
        <f t="shared" si="1"/>
        <v>4.2553191489361701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50</v>
      </c>
      <c r="D29" s="11" t="s">
        <v>53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70500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70500</v>
      </c>
      <c r="V29" s="6">
        <f t="shared" si="1"/>
        <v>3000</v>
      </c>
      <c r="W29" s="6">
        <f t="shared" si="1"/>
        <v>4.2553191489361701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50</v>
      </c>
      <c r="D30" s="11" t="s">
        <v>53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70500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70500</v>
      </c>
      <c r="V30" s="6">
        <v>3000</v>
      </c>
      <c r="W30" s="6">
        <f>V30/U30*100</f>
        <v>4.2553191489361701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50</v>
      </c>
      <c r="D31" s="11" t="s">
        <v>53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5000</v>
      </c>
      <c r="W31" s="6">
        <f t="shared" si="2"/>
        <v>100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50</v>
      </c>
      <c r="D32" s="11" t="s">
        <v>53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5000</v>
      </c>
      <c r="W32" s="6">
        <f t="shared" si="2"/>
        <v>100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50</v>
      </c>
      <c r="D33" s="11" t="s">
        <v>53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6">
        <f>V33/U33*100</f>
        <v>100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50</v>
      </c>
      <c r="D34" s="11" t="s">
        <v>53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200500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200500</v>
      </c>
      <c r="V34" s="6">
        <f t="shared" si="3"/>
        <v>33970.83</v>
      </c>
      <c r="W34" s="6">
        <f t="shared" si="3"/>
        <v>16.943057356608477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50</v>
      </c>
      <c r="D35" s="11" t="s">
        <v>53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200500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200500</v>
      </c>
      <c r="V35" s="6">
        <f t="shared" si="3"/>
        <v>33970.83</v>
      </c>
      <c r="W35" s="6">
        <f t="shared" si="3"/>
        <v>16.943057356608477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50</v>
      </c>
      <c r="D36" s="11" t="s">
        <v>53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200500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200500</v>
      </c>
      <c r="V36" s="6">
        <v>33970.83</v>
      </c>
      <c r="W36" s="6">
        <f>V36/U36*100</f>
        <v>16.943057356608477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50</v>
      </c>
      <c r="D37" s="11" t="s">
        <v>53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50</v>
      </c>
      <c r="D38" s="11" t="s">
        <v>53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50</v>
      </c>
      <c r="D39" s="11" t="s">
        <v>53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54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163046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163046</v>
      </c>
      <c r="V40" s="6">
        <f>V41</f>
        <v>35060.25</v>
      </c>
      <c r="W40" s="6">
        <f>V40/U40*100</f>
        <v>21.503287415821301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54</v>
      </c>
      <c r="D41" s="11" t="s">
        <v>55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163046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163046</v>
      </c>
      <c r="V41" s="6">
        <f>V42</f>
        <v>35060.25</v>
      </c>
      <c r="W41" s="6">
        <f>W42</f>
        <v>21.503287415821301</v>
      </c>
      <c r="X41" s="2"/>
    </row>
    <row r="42" spans="1:24" ht="51" outlineLevel="3" x14ac:dyDescent="0.25">
      <c r="A42" s="4" t="s">
        <v>66</v>
      </c>
      <c r="B42" s="5" t="s">
        <v>1</v>
      </c>
      <c r="C42" s="11" t="s">
        <v>54</v>
      </c>
      <c r="D42" s="11" t="s">
        <v>55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163046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163046</v>
      </c>
      <c r="V42" s="6">
        <f>V43</f>
        <v>35060.25</v>
      </c>
      <c r="W42" s="6">
        <f>V42/U42*100</f>
        <v>21.503287415821301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54</v>
      </c>
      <c r="D43" s="11" t="s">
        <v>55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143014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143014</v>
      </c>
      <c r="V43" s="6">
        <f>V44</f>
        <v>35060.25</v>
      </c>
      <c r="W43" s="6">
        <f>W44</f>
        <v>24.515257247542198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54</v>
      </c>
      <c r="D44" s="11" t="s">
        <v>55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143014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143014</v>
      </c>
      <c r="V44" s="6">
        <v>35060.25</v>
      </c>
      <c r="W44" s="6">
        <f>V44/U44*100</f>
        <v>24.515257247542198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54</v>
      </c>
      <c r="D45" s="11" t="s">
        <v>55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20032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20032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54</v>
      </c>
      <c r="D46" s="11" t="s">
        <v>55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20032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20032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44</v>
      </c>
      <c r="B47" s="5" t="s">
        <v>1</v>
      </c>
      <c r="C47" s="11" t="s">
        <v>55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151500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151500</v>
      </c>
      <c r="V47" s="6">
        <f>V48</f>
        <v>1595.08</v>
      </c>
      <c r="W47" s="6">
        <f>V47/U47*100</f>
        <v>1.0528580858085808</v>
      </c>
      <c r="X47" s="2"/>
    </row>
    <row r="48" spans="1:24" ht="51" outlineLevel="2" x14ac:dyDescent="0.25">
      <c r="A48" s="4" t="s">
        <v>43</v>
      </c>
      <c r="B48" s="5" t="s">
        <v>1</v>
      </c>
      <c r="C48" s="11" t="s">
        <v>55</v>
      </c>
      <c r="D48" s="11" t="s">
        <v>56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151500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151500</v>
      </c>
      <c r="V48" s="6">
        <f>V49</f>
        <v>1595.08</v>
      </c>
      <c r="W48" s="6">
        <f t="shared" si="4"/>
        <v>1.0528580858085808</v>
      </c>
      <c r="X48" s="2"/>
    </row>
    <row r="49" spans="1:24" ht="25.5" outlineLevel="3" x14ac:dyDescent="0.25">
      <c r="A49" s="4" t="s">
        <v>31</v>
      </c>
      <c r="B49" s="5" t="s">
        <v>1</v>
      </c>
      <c r="C49" s="11" t="s">
        <v>55</v>
      </c>
      <c r="D49" s="11" t="s">
        <v>56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151500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151500</v>
      </c>
      <c r="V49" s="6">
        <f>V50</f>
        <v>1595.08</v>
      </c>
      <c r="W49" s="6">
        <f t="shared" si="4"/>
        <v>1.0528580858085808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55</v>
      </c>
      <c r="D50" s="11" t="s">
        <v>56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v>151500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151500</v>
      </c>
      <c r="V50" s="6">
        <f>V51</f>
        <v>1595.08</v>
      </c>
      <c r="W50" s="6">
        <f t="shared" si="4"/>
        <v>1.0528580858085808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55</v>
      </c>
      <c r="D51" s="11" t="s">
        <v>56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151500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151500</v>
      </c>
      <c r="V51" s="6">
        <v>1595.08</v>
      </c>
      <c r="W51" s="6">
        <f>V51/U51*100</f>
        <v>1.0528580858085808</v>
      </c>
      <c r="X51" s="2"/>
    </row>
    <row r="52" spans="1:24" ht="25.5" outlineLevel="1" x14ac:dyDescent="0.25">
      <c r="A52" s="4" t="s">
        <v>32</v>
      </c>
      <c r="B52" s="5" t="s">
        <v>1</v>
      </c>
      <c r="C52" s="11" t="s">
        <v>57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2658900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2658900</v>
      </c>
      <c r="V52" s="6">
        <f>V53</f>
        <v>141842.18</v>
      </c>
      <c r="W52" s="6">
        <f>V52/U52*100</f>
        <v>5.3346188273346122</v>
      </c>
      <c r="X52" s="2"/>
    </row>
    <row r="53" spans="1:24" outlineLevel="2" x14ac:dyDescent="0.25">
      <c r="A53" s="4" t="s">
        <v>33</v>
      </c>
      <c r="B53" s="5" t="s">
        <v>1</v>
      </c>
      <c r="C53" s="11" t="s">
        <v>57</v>
      </c>
      <c r="D53" s="11" t="s">
        <v>55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2658900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U54+U57+U60</f>
        <v>2658900</v>
      </c>
      <c r="V53" s="6">
        <f>V54+V57+V620</f>
        <v>141842.18</v>
      </c>
      <c r="W53" s="6">
        <f>V53/U53*100</f>
        <v>5.3346188273346122</v>
      </c>
      <c r="X53" s="2"/>
    </row>
    <row r="54" spans="1:24" ht="25.5" outlineLevel="3" x14ac:dyDescent="0.25">
      <c r="A54" s="4" t="s">
        <v>34</v>
      </c>
      <c r="B54" s="5" t="s">
        <v>1</v>
      </c>
      <c r="C54" s="11" t="s">
        <v>57</v>
      </c>
      <c r="D54" s="11" t="s">
        <v>55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345900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345900</v>
      </c>
      <c r="V54" s="6">
        <f t="shared" si="5"/>
        <v>96992.18</v>
      </c>
      <c r="W54" s="6">
        <f t="shared" si="5"/>
        <v>28.040526163631107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57</v>
      </c>
      <c r="D55" s="11" t="s">
        <v>55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345900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345900</v>
      </c>
      <c r="V55" s="6">
        <f t="shared" si="5"/>
        <v>96992.18</v>
      </c>
      <c r="W55" s="6">
        <f t="shared" si="5"/>
        <v>28.040526163631107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57</v>
      </c>
      <c r="D56" s="11" t="s">
        <v>55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345900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345900</v>
      </c>
      <c r="V56" s="6">
        <v>96992.18</v>
      </c>
      <c r="W56" s="6">
        <f>V56/U56*100</f>
        <v>28.040526163631107</v>
      </c>
      <c r="X56" s="2"/>
    </row>
    <row r="57" spans="1:24" ht="25.5" outlineLevel="3" x14ac:dyDescent="0.25">
      <c r="A57" s="4" t="s">
        <v>35</v>
      </c>
      <c r="B57" s="5" t="s">
        <v>1</v>
      </c>
      <c r="C57" s="11" t="s">
        <v>57</v>
      </c>
      <c r="D57" s="11" t="s">
        <v>55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1151000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1151000</v>
      </c>
      <c r="V57" s="6">
        <f t="shared" si="6"/>
        <v>44850</v>
      </c>
      <c r="W57" s="6">
        <f>V57/U57*100</f>
        <v>3.8966116420503911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57</v>
      </c>
      <c r="D58" s="11" t="s">
        <v>55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1151000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1151000</v>
      </c>
      <c r="V58" s="6">
        <f t="shared" si="6"/>
        <v>44850</v>
      </c>
      <c r="W58" s="6">
        <f t="shared" si="6"/>
        <v>3.8966116420503911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57</v>
      </c>
      <c r="D59" s="11" t="s">
        <v>55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1151000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1151000</v>
      </c>
      <c r="V59" s="6">
        <v>44850</v>
      </c>
      <c r="W59" s="6">
        <f>V59/U59*100</f>
        <v>3.8966116420503911</v>
      </c>
      <c r="X59" s="2"/>
    </row>
    <row r="60" spans="1:24" outlineLevel="3" x14ac:dyDescent="0.25">
      <c r="A60" s="4" t="s">
        <v>36</v>
      </c>
      <c r="B60" s="5" t="s">
        <v>1</v>
      </c>
      <c r="C60" s="11" t="s">
        <v>57</v>
      </c>
      <c r="D60" s="11" t="s">
        <v>55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1162000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1162000</v>
      </c>
      <c r="V60" s="6">
        <f t="shared" si="7"/>
        <v>0</v>
      </c>
      <c r="W60" s="6">
        <f>V60/U60*100</f>
        <v>0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57</v>
      </c>
      <c r="D61" s="11" t="s">
        <v>55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1162000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1162000</v>
      </c>
      <c r="V61" s="6">
        <f t="shared" si="7"/>
        <v>0</v>
      </c>
      <c r="W61" s="6">
        <f t="shared" si="7"/>
        <v>0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57</v>
      </c>
      <c r="D62" s="11" t="s">
        <v>55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1162000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1162000</v>
      </c>
      <c r="V62" s="6">
        <v>0</v>
      </c>
      <c r="W62" s="6">
        <f>V62/U62*100</f>
        <v>0</v>
      </c>
      <c r="X62" s="2"/>
    </row>
    <row r="63" spans="1:24" ht="51" hidden="1" outlineLevel="5" x14ac:dyDescent="0.25">
      <c r="A63" s="4" t="s">
        <v>68</v>
      </c>
      <c r="B63" s="11" t="s">
        <v>1</v>
      </c>
      <c r="C63" s="11" t="s">
        <v>57</v>
      </c>
      <c r="D63" s="11" t="s">
        <v>55</v>
      </c>
      <c r="E63" s="5" t="s">
        <v>69</v>
      </c>
      <c r="F63" s="5"/>
      <c r="G63" s="5"/>
      <c r="H63" s="5"/>
      <c r="I63" s="5"/>
      <c r="J63" s="5"/>
      <c r="K63" s="5"/>
      <c r="L63" s="5"/>
      <c r="M63" s="5"/>
      <c r="N63" s="6">
        <f>N64</f>
        <v>662612.44999999995</v>
      </c>
      <c r="O63" s="7"/>
      <c r="P63" s="7"/>
      <c r="Q63" s="7"/>
      <c r="R63" s="7"/>
      <c r="S63" s="7"/>
      <c r="T63" s="7"/>
      <c r="U63" s="6">
        <f>U64</f>
        <v>662612.44999999995</v>
      </c>
      <c r="V63" s="6">
        <f>V64</f>
        <v>0</v>
      </c>
      <c r="W63" s="6"/>
      <c r="X63" s="2"/>
    </row>
    <row r="64" spans="1:24" ht="38.25" hidden="1" outlineLevel="5" x14ac:dyDescent="0.25">
      <c r="A64" s="4" t="s">
        <v>11</v>
      </c>
      <c r="B64" s="11" t="s">
        <v>1</v>
      </c>
      <c r="C64" s="11" t="s">
        <v>57</v>
      </c>
      <c r="D64" s="11" t="s">
        <v>55</v>
      </c>
      <c r="E64" s="5" t="s">
        <v>69</v>
      </c>
      <c r="F64" s="5">
        <v>200</v>
      </c>
      <c r="G64" s="5"/>
      <c r="H64" s="5"/>
      <c r="I64" s="5"/>
      <c r="J64" s="5"/>
      <c r="K64" s="5"/>
      <c r="L64" s="5"/>
      <c r="M64" s="5"/>
      <c r="N64" s="6">
        <f>N65</f>
        <v>662612.44999999995</v>
      </c>
      <c r="O64" s="7"/>
      <c r="P64" s="7"/>
      <c r="Q64" s="7"/>
      <c r="R64" s="7"/>
      <c r="S64" s="7"/>
      <c r="T64" s="7"/>
      <c r="U64" s="6">
        <f>U65</f>
        <v>662612.44999999995</v>
      </c>
      <c r="V64" s="6">
        <f>V65</f>
        <v>0</v>
      </c>
      <c r="W64" s="6"/>
      <c r="X64" s="2"/>
    </row>
    <row r="65" spans="1:24" ht="51" hidden="1" outlineLevel="5" x14ac:dyDescent="0.25">
      <c r="A65" s="4" t="s">
        <v>13</v>
      </c>
      <c r="B65" s="11" t="s">
        <v>1</v>
      </c>
      <c r="C65" s="11" t="s">
        <v>57</v>
      </c>
      <c r="D65" s="11" t="s">
        <v>55</v>
      </c>
      <c r="E65" s="5" t="s">
        <v>69</v>
      </c>
      <c r="F65" s="5">
        <v>240</v>
      </c>
      <c r="G65" s="5"/>
      <c r="H65" s="5"/>
      <c r="I65" s="5"/>
      <c r="J65" s="5"/>
      <c r="K65" s="5"/>
      <c r="L65" s="5"/>
      <c r="M65" s="5"/>
      <c r="N65" s="6">
        <v>662612.44999999995</v>
      </c>
      <c r="O65" s="7"/>
      <c r="P65" s="7"/>
      <c r="Q65" s="7"/>
      <c r="R65" s="7"/>
      <c r="S65" s="7"/>
      <c r="T65" s="7"/>
      <c r="U65" s="6">
        <v>662612.44999999995</v>
      </c>
      <c r="V65" s="6">
        <v>0</v>
      </c>
      <c r="W65" s="6"/>
      <c r="X65" s="2"/>
    </row>
    <row r="66" spans="1:24" hidden="1" outlineLevel="5" x14ac:dyDescent="0.25">
      <c r="A66" s="4"/>
      <c r="B66" s="5"/>
      <c r="C66" s="11"/>
      <c r="D66" s="11"/>
      <c r="E66" s="5"/>
      <c r="F66" s="5"/>
      <c r="G66" s="5"/>
      <c r="H66" s="5"/>
      <c r="I66" s="5"/>
      <c r="J66" s="5"/>
      <c r="K66" s="5"/>
      <c r="L66" s="5"/>
      <c r="M66" s="5"/>
      <c r="N66" s="6"/>
      <c r="O66" s="7"/>
      <c r="P66" s="7"/>
      <c r="Q66" s="7"/>
      <c r="R66" s="7"/>
      <c r="S66" s="7"/>
      <c r="T66" s="7"/>
      <c r="U66" s="6"/>
      <c r="V66" s="6"/>
      <c r="W66" s="6"/>
      <c r="X66" s="2"/>
    </row>
    <row r="67" spans="1:24" outlineLevel="1" collapsed="1" x14ac:dyDescent="0.25">
      <c r="A67" s="4" t="s">
        <v>37</v>
      </c>
      <c r="B67" s="5" t="s">
        <v>1</v>
      </c>
      <c r="C67" s="11" t="s">
        <v>56</v>
      </c>
      <c r="D67" s="11"/>
      <c r="E67" s="5"/>
      <c r="F67" s="5"/>
      <c r="G67" s="5" t="s">
        <v>2</v>
      </c>
      <c r="H67" s="5"/>
      <c r="I67" s="5"/>
      <c r="J67" s="5"/>
      <c r="K67" s="5"/>
      <c r="L67" s="5"/>
      <c r="M67" s="5"/>
      <c r="N67" s="6">
        <f>N68</f>
        <v>241429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f t="shared" ref="U67:W69" si="8">U68</f>
        <v>241429</v>
      </c>
      <c r="V67" s="6">
        <f>V68</f>
        <v>59759.46</v>
      </c>
      <c r="W67" s="6">
        <f>V67/U67*100</f>
        <v>24.752395114091513</v>
      </c>
      <c r="X67" s="2"/>
    </row>
    <row r="68" spans="1:24" outlineLevel="2" x14ac:dyDescent="0.25">
      <c r="A68" s="4" t="s">
        <v>38</v>
      </c>
      <c r="B68" s="5" t="s">
        <v>1</v>
      </c>
      <c r="C68" s="11" t="s">
        <v>56</v>
      </c>
      <c r="D68" s="11" t="s">
        <v>50</v>
      </c>
      <c r="E68" s="5"/>
      <c r="F68" s="5"/>
      <c r="G68" s="5" t="s">
        <v>2</v>
      </c>
      <c r="H68" s="5"/>
      <c r="I68" s="5"/>
      <c r="J68" s="5"/>
      <c r="K68" s="5"/>
      <c r="L68" s="5"/>
      <c r="M68" s="5"/>
      <c r="N68" s="6">
        <f>N69</f>
        <v>241429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 t="shared" si="8"/>
        <v>241429</v>
      </c>
      <c r="V68" s="6">
        <f>V69</f>
        <v>59759.46</v>
      </c>
      <c r="W68" s="6">
        <f t="shared" si="8"/>
        <v>24.752395114091513</v>
      </c>
      <c r="X68" s="2"/>
    </row>
    <row r="69" spans="1:24" ht="25.5" outlineLevel="3" x14ac:dyDescent="0.25">
      <c r="A69" s="4" t="s">
        <v>39</v>
      </c>
      <c r="B69" s="5" t="s">
        <v>1</v>
      </c>
      <c r="C69" s="11" t="s">
        <v>56</v>
      </c>
      <c r="D69" s="11" t="s">
        <v>50</v>
      </c>
      <c r="E69" s="5">
        <v>5041182450</v>
      </c>
      <c r="F69" s="5"/>
      <c r="G69" s="5" t="s">
        <v>2</v>
      </c>
      <c r="H69" s="5"/>
      <c r="I69" s="5"/>
      <c r="J69" s="5"/>
      <c r="K69" s="5"/>
      <c r="L69" s="5"/>
      <c r="M69" s="5"/>
      <c r="N69" s="6">
        <f>N70</f>
        <v>241429</v>
      </c>
      <c r="O69" s="7">
        <v>201322</v>
      </c>
      <c r="P69" s="7">
        <v>0</v>
      </c>
      <c r="Q69" s="7">
        <v>201322</v>
      </c>
      <c r="R69" s="7">
        <v>0</v>
      </c>
      <c r="S69" s="7">
        <v>201322</v>
      </c>
      <c r="T69" s="7">
        <v>0</v>
      </c>
      <c r="U69" s="6">
        <f t="shared" si="8"/>
        <v>241429</v>
      </c>
      <c r="V69" s="6">
        <f>V70</f>
        <v>59759.46</v>
      </c>
      <c r="W69" s="6">
        <f t="shared" si="8"/>
        <v>24.752395114091513</v>
      </c>
      <c r="X69" s="2"/>
    </row>
    <row r="70" spans="1:24" ht="25.5" outlineLevel="4" x14ac:dyDescent="0.25">
      <c r="A70" s="4" t="s">
        <v>40</v>
      </c>
      <c r="B70" s="5" t="s">
        <v>1</v>
      </c>
      <c r="C70" s="11" t="s">
        <v>56</v>
      </c>
      <c r="D70" s="11" t="s">
        <v>50</v>
      </c>
      <c r="E70" s="5">
        <v>5041182450</v>
      </c>
      <c r="F70" s="5" t="s">
        <v>41</v>
      </c>
      <c r="G70" s="5" t="s">
        <v>2</v>
      </c>
      <c r="H70" s="5"/>
      <c r="I70" s="5"/>
      <c r="J70" s="5"/>
      <c r="K70" s="5"/>
      <c r="L70" s="5"/>
      <c r="M70" s="5"/>
      <c r="N70" s="6">
        <f>N71</f>
        <v>241429</v>
      </c>
      <c r="O70" s="7">
        <v>201322</v>
      </c>
      <c r="P70" s="7">
        <v>0</v>
      </c>
      <c r="Q70" s="7">
        <v>201322</v>
      </c>
      <c r="R70" s="7">
        <v>0</v>
      </c>
      <c r="S70" s="7">
        <v>201322</v>
      </c>
      <c r="T70" s="7">
        <v>0</v>
      </c>
      <c r="U70" s="6">
        <f>U71</f>
        <v>241429</v>
      </c>
      <c r="V70" s="6">
        <f>V71</f>
        <v>59759.46</v>
      </c>
      <c r="W70" s="6">
        <f>V70/U70*100</f>
        <v>24.752395114091513</v>
      </c>
      <c r="X70" s="2"/>
    </row>
    <row r="71" spans="1:24" ht="25.5" outlineLevel="4" x14ac:dyDescent="0.25">
      <c r="A71" s="4" t="s">
        <v>67</v>
      </c>
      <c r="B71" s="5" t="s">
        <v>1</v>
      </c>
      <c r="C71" s="11" t="s">
        <v>56</v>
      </c>
      <c r="D71" s="11" t="s">
        <v>50</v>
      </c>
      <c r="E71" s="5">
        <v>5041182450</v>
      </c>
      <c r="F71" s="5">
        <v>310</v>
      </c>
      <c r="G71" s="5" t="s">
        <v>2</v>
      </c>
      <c r="H71" s="5"/>
      <c r="I71" s="5"/>
      <c r="J71" s="5"/>
      <c r="K71" s="5"/>
      <c r="L71" s="5"/>
      <c r="M71" s="5"/>
      <c r="N71" s="6">
        <v>241429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v>241429</v>
      </c>
      <c r="V71" s="6">
        <v>59759.46</v>
      </c>
      <c r="W71" s="6">
        <f>V71/U71*100</f>
        <v>24.752395114091513</v>
      </c>
      <c r="X71" s="2"/>
    </row>
    <row r="72" spans="1:24" outlineLevel="5" x14ac:dyDescent="0.25">
      <c r="A72" s="24" t="s">
        <v>61</v>
      </c>
      <c r="B72" s="25"/>
      <c r="C72" s="25"/>
      <c r="D72" s="25"/>
      <c r="E72" s="25"/>
      <c r="F72" s="26"/>
      <c r="G72" s="5" t="s">
        <v>2</v>
      </c>
      <c r="H72" s="5"/>
      <c r="I72" s="5"/>
      <c r="J72" s="5"/>
      <c r="K72" s="5"/>
      <c r="L72" s="5"/>
      <c r="M72" s="5"/>
      <c r="N72" s="6">
        <f>N10</f>
        <v>5919046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>U10</f>
        <v>5919046</v>
      </c>
      <c r="V72" s="6">
        <f>V10</f>
        <v>694413.92999999993</v>
      </c>
      <c r="W72" s="6">
        <f>V72/U72*100</f>
        <v>11.731855606460904</v>
      </c>
      <c r="X72" s="2"/>
    </row>
    <row r="73" spans="1:24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2" customHeight="1" x14ac:dyDescent="0.25">
      <c r="A74" s="13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2"/>
    </row>
  </sheetData>
  <mergeCells count="9">
    <mergeCell ref="A74:W74"/>
    <mergeCell ref="A1:H1"/>
    <mergeCell ref="A2:W2"/>
    <mergeCell ref="A3:W3"/>
    <mergeCell ref="A4:W4"/>
    <mergeCell ref="U1:W1"/>
    <mergeCell ref="A6:W6"/>
    <mergeCell ref="A7:W7"/>
    <mergeCell ref="A72:F72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Пользователь Windows</cp:lastModifiedBy>
  <cp:lastPrinted>2025-04-21T11:47:55Z</cp:lastPrinted>
  <dcterms:created xsi:type="dcterms:W3CDTF">2020-11-09T08:02:12Z</dcterms:created>
  <dcterms:modified xsi:type="dcterms:W3CDTF">2025-04-21T11:49:12Z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